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6380" windowHeight="8190" tabRatio="981" activeTab="0"/>
  </bookViews>
  <sheets>
    <sheet name="Sheet1" sheetId="1" r:id="rId1"/>
  </sheets>
  <definedNames>
    <definedName name="_xlnm.Print_Area" localSheetId="0">'Sheet1'!$A$1:$AE$77</definedName>
  </definedNames>
  <calcPr fullCalcOnLoad="1"/>
</workbook>
</file>

<file path=xl/sharedStrings.xml><?xml version="1.0" encoding="utf-8"?>
<sst xmlns="http://schemas.openxmlformats.org/spreadsheetml/2006/main" count="86" uniqueCount="38">
  <si>
    <t xml:space="preserve">Metric (millimetres)  </t>
  </si>
  <si>
    <t>Imperial (inches)</t>
  </si>
  <si>
    <t>L</t>
  </si>
  <si>
    <t>=</t>
  </si>
  <si>
    <t>W</t>
  </si>
  <si>
    <t>a</t>
  </si>
  <si>
    <t>b</t>
  </si>
  <si>
    <t xml:space="preserve">     5</t>
  </si>
  <si>
    <t>Deck</t>
  </si>
  <si>
    <t>L/a</t>
  </si>
  <si>
    <t>integer L/a</t>
  </si>
  <si>
    <t>W/b</t>
  </si>
  <si>
    <t>No. pavers per row</t>
  </si>
  <si>
    <t>No. pavers per column</t>
  </si>
  <si>
    <t>Total No. pavers</t>
  </si>
  <si>
    <t>Total No. pedestals</t>
  </si>
  <si>
    <t>No. pedestals at top and bottom edges</t>
  </si>
  <si>
    <t>No. pedestals between rows</t>
  </si>
  <si>
    <t>No. intermediate rows of pedestals</t>
  </si>
  <si>
    <t xml:space="preserve"> Obliczanie ilości wsporników tarasowych DD PEDESTALS</t>
  </si>
  <si>
    <t>Wybierz jednostkę:</t>
  </si>
  <si>
    <t>Wprowadź wymiary tarasu i płyty ( 1 m = 100 cm = 1000 mm )</t>
  </si>
  <si>
    <t>Wymiar tarasu</t>
  </si>
  <si>
    <t>Wymiar płyty</t>
  </si>
  <si>
    <t>Przykład</t>
  </si>
  <si>
    <t>Płyta</t>
  </si>
  <si>
    <t>Wspornik</t>
  </si>
  <si>
    <t>Liczba płyt pionowo</t>
  </si>
  <si>
    <t>Liczba płyt poziomo</t>
  </si>
  <si>
    <t>Łączna liczba płyt</t>
  </si>
  <si>
    <t>szt</t>
  </si>
  <si>
    <t>Łączna ilość wsporników</t>
  </si>
  <si>
    <t>Typ 2 - Układ płyt z przesunięciem</t>
  </si>
  <si>
    <t xml:space="preserve"> Typ 1 - Układ płyt regularny</t>
  </si>
  <si>
    <t>Uwagi:</t>
  </si>
  <si>
    <t xml:space="preserve"> a)  Większe lub cięższe płyty mogą wymagać dodatkowego podparcia wsporników na krawędzi lub pod płytą</t>
  </si>
  <si>
    <t xml:space="preserve"> b) Długość i szerokość płyt nie może być mniejsza niż 200 mm</t>
  </si>
  <si>
    <t xml:space="preserve"> c)  Obliczenia z kalkulatora są przybliżone i mogą się różnić od ostatecznego zapotrzebowania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</si>
</sst>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_);\(#,##0.0\)"/>
  </numFmts>
  <fonts count="52">
    <font>
      <sz val="11"/>
      <color indexed="8"/>
      <name val="Century Gothic"/>
      <family val="2"/>
    </font>
    <font>
      <sz val="10"/>
      <name val="Arial"/>
      <family val="0"/>
    </font>
    <font>
      <b/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i/>
      <sz val="9.5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color indexed="1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8"/>
      <color indexed="8"/>
      <name val="Century Gothic"/>
      <family val="2"/>
    </font>
    <font>
      <b/>
      <i/>
      <sz val="9"/>
      <color indexed="8"/>
      <name val="Century Gothic"/>
      <family val="2"/>
    </font>
    <font>
      <b/>
      <i/>
      <sz val="11"/>
      <color indexed="8"/>
      <name val="Century Gothic"/>
      <family val="2"/>
    </font>
    <font>
      <i/>
      <sz val="9.5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66" fontId="0" fillId="0" borderId="0" xfId="0" applyNumberForma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center" vertical="center"/>
      <protection/>
    </xf>
    <xf numFmtId="166" fontId="0" fillId="0" borderId="0" xfId="0" applyNumberFormat="1" applyFill="1" applyAlignment="1" applyProtection="1">
      <alignment vertical="center"/>
      <protection/>
    </xf>
    <xf numFmtId="166" fontId="3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Alignment="1" applyProtection="1">
      <alignment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 horizontal="center" vertical="center"/>
      <protection/>
    </xf>
    <xf numFmtId="166" fontId="5" fillId="0" borderId="0" xfId="0" applyNumberFormat="1" applyFont="1" applyFill="1" applyAlignment="1" applyProtection="1">
      <alignment vertical="center"/>
      <protection/>
    </xf>
    <xf numFmtId="166" fontId="7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>
      <alignment vertical="center"/>
    </xf>
    <xf numFmtId="37" fontId="5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>
      <alignment vertical="center"/>
      <protection/>
    </xf>
    <xf numFmtId="167" fontId="0" fillId="0" borderId="0" xfId="0" applyNumberFormat="1" applyAlignment="1">
      <alignment vertical="center"/>
    </xf>
    <xf numFmtId="167" fontId="5" fillId="0" borderId="0" xfId="0" applyNumberFormat="1" applyFont="1" applyAlignment="1">
      <alignment vertical="center"/>
    </xf>
    <xf numFmtId="166" fontId="0" fillId="0" borderId="0" xfId="0" applyNumberFormat="1" applyBorder="1" applyAlignment="1" applyProtection="1">
      <alignment vertical="center"/>
      <protection/>
    </xf>
    <xf numFmtId="37" fontId="5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center" vertical="center"/>
      <protection/>
    </xf>
    <xf numFmtId="166" fontId="0" fillId="0" borderId="0" xfId="0" applyNumberFormat="1" applyFont="1" applyAlignment="1">
      <alignment vertical="center"/>
    </xf>
    <xf numFmtId="166" fontId="5" fillId="0" borderId="0" xfId="0" applyNumberFormat="1" applyFont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vertical="center"/>
      <protection/>
    </xf>
    <xf numFmtId="166" fontId="5" fillId="33" borderId="10" xfId="0" applyNumberFormat="1" applyFont="1" applyFill="1" applyBorder="1" applyAlignment="1" applyProtection="1">
      <alignment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2" xfId="0" applyNumberFormat="1" applyFont="1" applyFill="1" applyBorder="1" applyAlignment="1" applyProtection="1">
      <alignment vertical="center"/>
      <protection/>
    </xf>
    <xf numFmtId="166" fontId="5" fillId="33" borderId="13" xfId="0" applyNumberFormat="1" applyFont="1" applyFill="1" applyBorder="1" applyAlignment="1" applyProtection="1">
      <alignment vertical="center"/>
      <protection/>
    </xf>
    <xf numFmtId="3" fontId="5" fillId="34" borderId="14" xfId="0" applyNumberFormat="1" applyFont="1" applyFill="1" applyBorder="1" applyAlignment="1" applyProtection="1">
      <alignment vertical="center"/>
      <protection/>
    </xf>
    <xf numFmtId="3" fontId="5" fillId="34" borderId="15" xfId="0" applyNumberFormat="1" applyFont="1" applyFill="1" applyBorder="1" applyAlignment="1" applyProtection="1">
      <alignment vertical="center"/>
      <protection/>
    </xf>
    <xf numFmtId="3" fontId="5" fillId="34" borderId="16" xfId="0" applyNumberFormat="1" applyFont="1" applyFill="1" applyBorder="1" applyAlignment="1" applyProtection="1">
      <alignment vertical="center"/>
      <protection/>
    </xf>
    <xf numFmtId="166" fontId="0" fillId="35" borderId="0" xfId="0" applyNumberFormat="1" applyFill="1" applyAlignment="1" applyProtection="1">
      <alignment vertical="center"/>
      <protection/>
    </xf>
    <xf numFmtId="166" fontId="5" fillId="35" borderId="0" xfId="0" applyNumberFormat="1" applyFont="1" applyFill="1" applyAlignment="1" applyProtection="1">
      <alignment vertical="center"/>
      <protection/>
    </xf>
    <xf numFmtId="3" fontId="5" fillId="35" borderId="0" xfId="0" applyNumberFormat="1" applyFont="1" applyFill="1" applyBorder="1" applyAlignment="1" applyProtection="1">
      <alignment vertical="center"/>
      <protection/>
    </xf>
    <xf numFmtId="166" fontId="5" fillId="35" borderId="0" xfId="0" applyNumberFormat="1" applyFont="1" applyFill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Alignment="1" applyProtection="1">
      <alignment horizontal="center" vertical="center"/>
      <protection/>
    </xf>
    <xf numFmtId="166" fontId="4" fillId="35" borderId="0" xfId="0" applyNumberFormat="1" applyFont="1" applyFill="1" applyAlignment="1" applyProtection="1">
      <alignment horizontal="center" vertical="center"/>
      <protection/>
    </xf>
    <xf numFmtId="166" fontId="5" fillId="35" borderId="0" xfId="0" applyNumberFormat="1" applyFont="1" applyFill="1" applyBorder="1" applyAlignment="1" applyProtection="1">
      <alignment horizontal="center" vertical="center"/>
      <protection/>
    </xf>
    <xf numFmtId="3" fontId="5" fillId="35" borderId="0" xfId="0" applyNumberFormat="1" applyFont="1" applyFill="1" applyBorder="1" applyAlignment="1" applyProtection="1">
      <alignment horizontal="center" vertical="center"/>
      <protection/>
    </xf>
    <xf numFmtId="3" fontId="5" fillId="35" borderId="0" xfId="0" applyNumberFormat="1" applyFont="1" applyFill="1" applyAlignment="1" applyProtection="1">
      <alignment vertical="center"/>
      <protection/>
    </xf>
    <xf numFmtId="166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horizontal="center" vertical="center"/>
      <protection/>
    </xf>
    <xf numFmtId="3" fontId="13" fillId="34" borderId="17" xfId="0" applyNumberFormat="1" applyFont="1" applyFill="1" applyBorder="1" applyAlignment="1" applyProtection="1">
      <alignment vertical="center"/>
      <protection/>
    </xf>
    <xf numFmtId="3" fontId="13" fillId="34" borderId="18" xfId="0" applyNumberFormat="1" applyFont="1" applyFill="1" applyBorder="1" applyAlignment="1" applyProtection="1">
      <alignment vertical="center"/>
      <protection/>
    </xf>
    <xf numFmtId="3" fontId="13" fillId="34" borderId="19" xfId="0" applyNumberFormat="1" applyFont="1" applyFill="1" applyBorder="1" applyAlignment="1" applyProtection="1">
      <alignment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3" fontId="13" fillId="34" borderId="20" xfId="0" applyNumberFormat="1" applyFont="1" applyFill="1" applyBorder="1" applyAlignment="1" applyProtection="1">
      <alignment horizontal="center" vertical="center"/>
      <protection/>
    </xf>
    <xf numFmtId="3" fontId="13" fillId="34" borderId="15" xfId="0" applyNumberFormat="1" applyFont="1" applyFill="1" applyBorder="1" applyAlignment="1" applyProtection="1">
      <alignment vertical="center"/>
      <protection/>
    </xf>
    <xf numFmtId="3" fontId="5" fillId="35" borderId="0" xfId="0" applyNumberFormat="1" applyFont="1" applyFill="1" applyAlignment="1" applyProtection="1">
      <alignment horizontal="center" vertical="center"/>
      <protection/>
    </xf>
    <xf numFmtId="166" fontId="4" fillId="35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Alignment="1" applyProtection="1">
      <alignment horizontal="center" vertical="center"/>
      <protection/>
    </xf>
    <xf numFmtId="166" fontId="11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14" fillId="36" borderId="0" xfId="0" applyNumberFormat="1" applyFont="1" applyFill="1" applyAlignment="1" applyProtection="1">
      <alignment vertical="center"/>
      <protection/>
    </xf>
    <xf numFmtId="166" fontId="15" fillId="36" borderId="0" xfId="0" applyNumberFormat="1" applyFont="1" applyFill="1" applyAlignment="1" applyProtection="1">
      <alignment vertical="center"/>
      <protection/>
    </xf>
    <xf numFmtId="3" fontId="7" fillId="36" borderId="0" xfId="0" applyNumberFormat="1" applyFont="1" applyFill="1" applyAlignment="1" applyProtection="1">
      <alignment vertical="center"/>
      <protection/>
    </xf>
    <xf numFmtId="3" fontId="16" fillId="36" borderId="0" xfId="0" applyNumberFormat="1" applyFont="1" applyFill="1" applyAlignment="1" applyProtection="1">
      <alignment vertical="center"/>
      <protection/>
    </xf>
    <xf numFmtId="3" fontId="16" fillId="0" borderId="0" xfId="0" applyNumberFormat="1" applyFont="1" applyFill="1" applyAlignment="1" applyProtection="1">
      <alignment vertical="center"/>
      <protection/>
    </xf>
    <xf numFmtId="3" fontId="16" fillId="0" borderId="0" xfId="0" applyNumberFormat="1" applyFont="1" applyFill="1" applyAlignment="1">
      <alignment vertical="center"/>
    </xf>
    <xf numFmtId="166" fontId="3" fillId="37" borderId="0" xfId="0" applyNumberFormat="1" applyFont="1" applyFill="1" applyBorder="1" applyAlignment="1" applyProtection="1">
      <alignment horizontal="center" vertical="center"/>
      <protection/>
    </xf>
    <xf numFmtId="3" fontId="6" fillId="38" borderId="21" xfId="0" applyNumberFormat="1" applyFont="1" applyFill="1" applyBorder="1" applyAlignment="1" applyProtection="1">
      <alignment horizontal="center" vertical="center"/>
      <protection locked="0"/>
    </xf>
    <xf numFmtId="166" fontId="7" fillId="39" borderId="0" xfId="0" applyNumberFormat="1" applyFont="1" applyFill="1" applyBorder="1" applyAlignment="1" applyProtection="1">
      <alignment horizontal="left" vertical="center"/>
      <protection/>
    </xf>
    <xf numFmtId="37" fontId="6" fillId="38" borderId="21" xfId="0" applyNumberFormat="1" applyFont="1" applyFill="1" applyBorder="1" applyAlignment="1" applyProtection="1">
      <alignment horizontal="center" vertical="center"/>
      <protection locked="0"/>
    </xf>
    <xf numFmtId="166" fontId="5" fillId="0" borderId="22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vertical="center"/>
      <protection/>
    </xf>
    <xf numFmtId="166" fontId="2" fillId="37" borderId="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horizontal="center" vertical="center"/>
      <protection/>
    </xf>
    <xf numFmtId="3" fontId="5" fillId="34" borderId="24" xfId="0" applyNumberFormat="1" applyFont="1" applyFill="1" applyBorder="1" applyAlignment="1" applyProtection="1">
      <alignment horizontal="center" vertical="center"/>
      <protection/>
    </xf>
    <xf numFmtId="3" fontId="5" fillId="34" borderId="25" xfId="0" applyNumberFormat="1" applyFont="1" applyFill="1" applyBorder="1" applyAlignment="1" applyProtection="1">
      <alignment horizontal="center" vertical="center"/>
      <protection/>
    </xf>
    <xf numFmtId="3" fontId="5" fillId="34" borderId="26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3" fontId="5" fillId="34" borderId="27" xfId="0" applyNumberFormat="1" applyFont="1" applyFill="1" applyBorder="1" applyAlignment="1" applyProtection="1">
      <alignment horizontal="center" vertical="center"/>
      <protection/>
    </xf>
    <xf numFmtId="3" fontId="5" fillId="34" borderId="28" xfId="0" applyNumberFormat="1" applyFont="1" applyFill="1" applyBorder="1" applyAlignment="1" applyProtection="1">
      <alignment horizontal="center" vertical="center"/>
      <protection/>
    </xf>
    <xf numFmtId="3" fontId="5" fillId="34" borderId="29" xfId="0" applyNumberFormat="1" applyFont="1" applyFill="1" applyBorder="1" applyAlignment="1" applyProtection="1">
      <alignment horizontal="center" vertical="center"/>
      <protection/>
    </xf>
    <xf numFmtId="3" fontId="5" fillId="34" borderId="30" xfId="0" applyNumberFormat="1" applyFont="1" applyFill="1" applyBorder="1" applyAlignment="1" applyProtection="1">
      <alignment horizontal="center" vertical="center"/>
      <protection/>
    </xf>
    <xf numFmtId="166" fontId="4" fillId="0" borderId="31" xfId="0" applyNumberFormat="1" applyFont="1" applyBorder="1" applyAlignment="1" applyProtection="1">
      <alignment horizontal="center" vertical="center"/>
      <protection/>
    </xf>
    <xf numFmtId="166" fontId="4" fillId="0" borderId="22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3" fontId="5" fillId="34" borderId="32" xfId="0" applyNumberFormat="1" applyFont="1" applyFill="1" applyBorder="1" applyAlignment="1" applyProtection="1">
      <alignment horizontal="center" vertical="center"/>
      <protection/>
    </xf>
    <xf numFmtId="3" fontId="5" fillId="34" borderId="33" xfId="0" applyNumberFormat="1" applyFont="1" applyFill="1" applyBorder="1" applyAlignment="1" applyProtection="1">
      <alignment horizontal="center" vertical="center"/>
      <protection/>
    </xf>
    <xf numFmtId="3" fontId="5" fillId="34" borderId="14" xfId="0" applyNumberFormat="1" applyFont="1" applyFill="1" applyBorder="1" applyAlignment="1" applyProtection="1">
      <alignment horizontal="center" vertical="center"/>
      <protection/>
    </xf>
    <xf numFmtId="3" fontId="5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32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166" fontId="9" fillId="35" borderId="0" xfId="0" applyNumberFormat="1" applyFont="1" applyFill="1" applyBorder="1" applyAlignment="1" applyProtection="1">
      <alignment horizontal="center" vertical="center" wrapText="1"/>
      <protection/>
    </xf>
    <xf numFmtId="3" fontId="5" fillId="35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horizontal="center" vertical="center"/>
      <protection/>
    </xf>
    <xf numFmtId="3" fontId="11" fillId="40" borderId="0" xfId="0" applyNumberFormat="1" applyFont="1" applyFill="1" applyBorder="1" applyAlignment="1" applyProtection="1">
      <alignment horizontal="center" vertical="center"/>
      <protection/>
    </xf>
    <xf numFmtId="166" fontId="12" fillId="37" borderId="0" xfId="0" applyNumberFormat="1" applyFont="1" applyFill="1" applyBorder="1" applyAlignment="1" applyProtection="1">
      <alignment horizontal="left" vertical="center"/>
      <protection/>
    </xf>
    <xf numFmtId="3" fontId="13" fillId="34" borderId="34" xfId="0" applyNumberFormat="1" applyFont="1" applyFill="1" applyBorder="1" applyAlignment="1" applyProtection="1">
      <alignment horizontal="center" vertical="center"/>
      <protection/>
    </xf>
    <xf numFmtId="3" fontId="13" fillId="34" borderId="24" xfId="0" applyNumberFormat="1" applyFont="1" applyFill="1" applyBorder="1" applyAlignment="1" applyProtection="1">
      <alignment horizontal="center" vertical="center"/>
      <protection/>
    </xf>
    <xf numFmtId="3" fontId="13" fillId="34" borderId="25" xfId="0" applyNumberFormat="1" applyFont="1" applyFill="1" applyBorder="1" applyAlignment="1" applyProtection="1">
      <alignment horizontal="center" vertical="center"/>
      <protection/>
    </xf>
    <xf numFmtId="3" fontId="13" fillId="34" borderId="26" xfId="0" applyNumberFormat="1" applyFont="1" applyFill="1" applyBorder="1" applyAlignment="1" applyProtection="1">
      <alignment horizontal="center" vertical="center"/>
      <protection/>
    </xf>
    <xf numFmtId="3" fontId="13" fillId="34" borderId="27" xfId="0" applyNumberFormat="1" applyFont="1" applyFill="1" applyBorder="1" applyAlignment="1" applyProtection="1">
      <alignment horizontal="center" vertical="center"/>
      <protection/>
    </xf>
    <xf numFmtId="3" fontId="13" fillId="34" borderId="28" xfId="0" applyNumberFormat="1" applyFont="1" applyFill="1" applyBorder="1" applyAlignment="1" applyProtection="1">
      <alignment horizontal="center" vertical="center"/>
      <protection/>
    </xf>
    <xf numFmtId="3" fontId="13" fillId="34" borderId="30" xfId="0" applyNumberFormat="1" applyFont="1" applyFill="1" applyBorder="1" applyAlignment="1" applyProtection="1">
      <alignment horizontal="center" vertical="center"/>
      <protection/>
    </xf>
    <xf numFmtId="3" fontId="13" fillId="34" borderId="35" xfId="0" applyNumberFormat="1" applyFont="1" applyFill="1" applyBorder="1" applyAlignment="1" applyProtection="1">
      <alignment horizontal="center" vertical="center"/>
      <protection/>
    </xf>
    <xf numFmtId="3" fontId="13" fillId="34" borderId="32" xfId="0" applyNumberFormat="1" applyFont="1" applyFill="1" applyBorder="1" applyAlignment="1" applyProtection="1">
      <alignment horizontal="center" vertical="center"/>
      <protection/>
    </xf>
    <xf numFmtId="3" fontId="13" fillId="34" borderId="33" xfId="0" applyNumberFormat="1" applyFont="1" applyFill="1" applyBorder="1" applyAlignment="1" applyProtection="1">
      <alignment horizontal="center"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8"/>
      </font>
      <fill>
        <patternFill patternType="solid">
          <fgColor indexed="22"/>
          <bgColor indexed="47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rgb="FF000000"/>
      </font>
      <fill>
        <patternFill patternType="solid">
          <fgColor rgb="FFC0C0C0"/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52</xdr:row>
      <xdr:rowOff>0</xdr:rowOff>
    </xdr:from>
    <xdr:to>
      <xdr:col>16</xdr:col>
      <xdr:colOff>19050</xdr:colOff>
      <xdr:row>61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200900"/>
          <a:ext cx="325755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23</xdr:row>
      <xdr:rowOff>9525</xdr:rowOff>
    </xdr:from>
    <xdr:to>
      <xdr:col>16</xdr:col>
      <xdr:colOff>19050</xdr:colOff>
      <xdr:row>32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609975"/>
          <a:ext cx="3257550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66675</xdr:colOff>
      <xdr:row>30</xdr:row>
      <xdr:rowOff>38100</xdr:rowOff>
    </xdr:from>
    <xdr:to>
      <xdr:col>18</xdr:col>
      <xdr:colOff>171450</xdr:colOff>
      <xdr:row>30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4838700"/>
          <a:ext cx="1047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47625</xdr:colOff>
      <xdr:row>59</xdr:row>
      <xdr:rowOff>28575</xdr:rowOff>
    </xdr:from>
    <xdr:to>
      <xdr:col>18</xdr:col>
      <xdr:colOff>152400</xdr:colOff>
      <xdr:row>59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8429625"/>
          <a:ext cx="1047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10</xdr:col>
      <xdr:colOff>114300</xdr:colOff>
      <xdr:row>4</xdr:row>
      <xdr:rowOff>76200</xdr:rowOff>
    </xdr:to>
    <xdr:pic>
      <xdr:nvPicPr>
        <xdr:cNvPr id="5" name="Graphic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190500"/>
          <a:ext cx="18669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26</xdr:col>
      <xdr:colOff>161925</xdr:colOff>
      <xdr:row>4</xdr:row>
      <xdr:rowOff>47625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17145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showGridLines="0" tabSelected="1" view="pageBreakPreview" zoomScale="120" zoomScaleSheetLayoutView="120" zoomScalePageLayoutView="0" workbookViewId="0" topLeftCell="A5">
      <selection activeCell="T17" sqref="T17"/>
    </sheetView>
  </sheetViews>
  <sheetFormatPr defaultColWidth="2.75390625" defaultRowHeight="13.5" customHeight="1"/>
  <cols>
    <col min="1" max="4" width="2.75390625" style="1" customWidth="1"/>
    <col min="5" max="5" width="3.875" style="1" customWidth="1"/>
    <col min="6" max="18" width="2.75390625" style="1" customWidth="1"/>
    <col min="19" max="19" width="2.75390625" style="2" customWidth="1"/>
    <col min="20" max="28" width="2.75390625" style="1" customWidth="1"/>
    <col min="29" max="29" width="8.375" style="1" customWidth="1"/>
    <col min="30" max="30" width="2.75390625" style="1" customWidth="1"/>
    <col min="31" max="31" width="2.75390625" style="3" customWidth="1"/>
    <col min="32" max="16384" width="2.75390625" style="1" customWidth="1"/>
  </cols>
  <sheetData>
    <row r="1" spans="1:31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6"/>
    </row>
    <row r="2" spans="1:3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4"/>
      <c r="V2" s="4"/>
      <c r="W2" s="4"/>
      <c r="X2" s="4"/>
      <c r="Y2" s="130"/>
      <c r="Z2" s="130"/>
      <c r="AA2" s="130"/>
      <c r="AB2" s="130"/>
      <c r="AC2" s="130"/>
      <c r="AD2" s="4"/>
      <c r="AE2" s="6"/>
    </row>
    <row r="3" spans="1:3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4"/>
      <c r="V3" s="4"/>
      <c r="W3" s="4"/>
      <c r="X3" s="4"/>
      <c r="Y3" s="130"/>
      <c r="Z3" s="130"/>
      <c r="AA3" s="130"/>
      <c r="AB3" s="130"/>
      <c r="AC3" s="130"/>
      <c r="AD3" s="4"/>
      <c r="AE3" s="6"/>
    </row>
    <row r="4" spans="1:3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4"/>
      <c r="Y4" s="130"/>
      <c r="Z4" s="130"/>
      <c r="AA4" s="130"/>
      <c r="AB4" s="130"/>
      <c r="AC4" s="130"/>
      <c r="AD4" s="4"/>
      <c r="AE4" s="6"/>
    </row>
    <row r="5" spans="1:3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6"/>
    </row>
    <row r="6" spans="1:31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6"/>
    </row>
    <row r="7" spans="1:31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6"/>
    </row>
    <row r="8" spans="1:31" ht="13.5" customHeight="1">
      <c r="A8" s="4"/>
      <c r="B8" s="86" t="s">
        <v>19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7"/>
    </row>
    <row r="9" spans="1:31" ht="13.5" customHeight="1">
      <c r="A9" s="4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7"/>
    </row>
    <row r="10" spans="1:31" ht="13.5" customHeight="1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/>
    </row>
    <row r="11" spans="1:31" ht="13.5" customHeight="1">
      <c r="A11" s="9"/>
      <c r="B11" s="10" t="s">
        <v>20</v>
      </c>
      <c r="C11" s="10"/>
      <c r="D11" s="10"/>
      <c r="E11" s="10"/>
      <c r="F11" s="10"/>
      <c r="G11" s="10"/>
      <c r="H11" s="4"/>
      <c r="I11" s="4"/>
      <c r="J11" s="4"/>
      <c r="K11" s="10"/>
      <c r="L11" s="10"/>
      <c r="M11" s="87">
        <v>1</v>
      </c>
      <c r="N11" s="87"/>
      <c r="O11" s="87"/>
      <c r="P11" s="11"/>
      <c r="R11" s="11"/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3"/>
    </row>
    <row r="12" spans="1:31" ht="13.5" customHeight="1">
      <c r="A12" s="9"/>
      <c r="B12" s="10"/>
      <c r="C12" s="10"/>
      <c r="D12" s="10"/>
      <c r="E12" s="10"/>
      <c r="F12" s="10"/>
      <c r="G12" s="10"/>
      <c r="H12" s="14"/>
      <c r="I12" s="14"/>
      <c r="J12" s="14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6"/>
    </row>
    <row r="13" spans="1:31" ht="13.5" customHeight="1" hidden="1">
      <c r="A13" s="9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7"/>
      <c r="O13" s="17"/>
      <c r="P13" s="10" t="s">
        <v>0</v>
      </c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6"/>
    </row>
    <row r="14" spans="1:31" ht="13.5" customHeight="1" hidden="1">
      <c r="A14" s="9"/>
      <c r="B14" s="4"/>
      <c r="C14" s="10"/>
      <c r="D14" s="10"/>
      <c r="E14" s="10"/>
      <c r="F14" s="10"/>
      <c r="G14" s="10"/>
      <c r="H14" s="14"/>
      <c r="I14" s="14"/>
      <c r="J14" s="14"/>
      <c r="K14" s="10"/>
      <c r="L14" s="10"/>
      <c r="M14" s="10"/>
      <c r="N14" s="10"/>
      <c r="O14" s="4"/>
      <c r="P14" s="10" t="s">
        <v>1</v>
      </c>
      <c r="Q14" s="10"/>
      <c r="R14" s="10"/>
      <c r="S14" s="15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6"/>
    </row>
    <row r="15" spans="1:31" ht="13.5" customHeight="1">
      <c r="A15" s="9"/>
      <c r="B15" s="18" t="s">
        <v>21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1"/>
      <c r="S15" s="15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6"/>
    </row>
    <row r="16" spans="1:31" ht="13.5" customHeight="1">
      <c r="A16" s="8"/>
      <c r="B16" s="10" t="s">
        <v>22</v>
      </c>
      <c r="C16" s="22"/>
      <c r="D16" s="22"/>
      <c r="E16" s="22"/>
      <c r="F16" s="22" t="s">
        <v>2</v>
      </c>
      <c r="G16" s="22" t="s">
        <v>3</v>
      </c>
      <c r="H16" s="89">
        <v>3800</v>
      </c>
      <c r="I16" s="89"/>
      <c r="J16" s="89"/>
      <c r="K16" s="90" t="str">
        <f>IF($M$11=1,"mm",IF($M$11=2,"ft","???"))</f>
        <v>mm</v>
      </c>
      <c r="L16" s="90"/>
      <c r="M16" s="91"/>
      <c r="N16" s="91"/>
      <c r="O16" s="91"/>
      <c r="P16" s="92">
        <f>IF($M$11=1,"",IF($M$11=2,"in","???"))</f>
      </c>
      <c r="Q16" s="92"/>
      <c r="R16" s="22" t="s">
        <v>4</v>
      </c>
      <c r="S16" s="22" t="s">
        <v>3</v>
      </c>
      <c r="T16" s="89">
        <v>3800</v>
      </c>
      <c r="U16" s="89"/>
      <c r="V16" s="89"/>
      <c r="W16" s="90" t="str">
        <f>IF($M$11=1,"mm",IF($M$11=2,"ft","???"))</f>
        <v>mm</v>
      </c>
      <c r="X16" s="90"/>
      <c r="Y16" s="91"/>
      <c r="Z16" s="91"/>
      <c r="AA16" s="91"/>
      <c r="AB16" s="16">
        <f>IF($M$11=1,"",IF($M$11=2,"in","???"))</f>
      </c>
      <c r="AC16" s="4"/>
      <c r="AD16" s="4"/>
      <c r="AE16" s="6"/>
    </row>
    <row r="17" spans="1:31" ht="13.5" customHeight="1">
      <c r="A17" s="8"/>
      <c r="B17" s="10"/>
      <c r="C17" s="22"/>
      <c r="D17" s="22"/>
      <c r="E17" s="22"/>
      <c r="F17" s="4"/>
      <c r="G17" s="4"/>
      <c r="H17" s="23"/>
      <c r="I17" s="24"/>
      <c r="J17" s="23"/>
      <c r="K17" s="6"/>
      <c r="L17" s="25"/>
      <c r="M17" s="26"/>
      <c r="N17" s="26"/>
      <c r="O17" s="27"/>
      <c r="P17" s="6"/>
      <c r="Q17" s="6"/>
      <c r="R17" s="28"/>
      <c r="S17" s="28"/>
      <c r="T17" s="23"/>
      <c r="U17" s="29"/>
      <c r="V17" s="30"/>
      <c r="W17" s="31"/>
      <c r="X17" s="6"/>
      <c r="Y17" s="26"/>
      <c r="Z17" s="26"/>
      <c r="AA17" s="26"/>
      <c r="AB17" s="6"/>
      <c r="AC17" s="4"/>
      <c r="AD17" s="4"/>
      <c r="AE17" s="6"/>
    </row>
    <row r="18" spans="1:31" ht="13.5" customHeight="1">
      <c r="A18" s="8"/>
      <c r="B18" s="10" t="s">
        <v>23</v>
      </c>
      <c r="C18" s="22"/>
      <c r="D18" s="22"/>
      <c r="E18" s="22"/>
      <c r="F18" s="22" t="s">
        <v>5</v>
      </c>
      <c r="G18" s="22" t="s">
        <v>3</v>
      </c>
      <c r="H18" s="89">
        <v>600</v>
      </c>
      <c r="I18" s="89"/>
      <c r="J18" s="89"/>
      <c r="K18" s="90" t="str">
        <f>IF($M$11=1,"mm",IF($M$11=2,"ft","???"))</f>
        <v>mm</v>
      </c>
      <c r="L18" s="90"/>
      <c r="M18" s="91"/>
      <c r="N18" s="91"/>
      <c r="O18" s="91"/>
      <c r="P18" s="92">
        <f>IF($M$11=1,"",IF($M$11=2,"in","???"))</f>
      </c>
      <c r="Q18" s="92"/>
      <c r="R18" s="22" t="s">
        <v>6</v>
      </c>
      <c r="S18" s="22" t="s">
        <v>3</v>
      </c>
      <c r="T18" s="89">
        <v>600</v>
      </c>
      <c r="U18" s="89"/>
      <c r="V18" s="89"/>
      <c r="W18" s="90" t="str">
        <f>IF($M$11=1,"mm",IF($M$11=2,"ft","???"))</f>
        <v>mm</v>
      </c>
      <c r="X18" s="90"/>
      <c r="Y18" s="91"/>
      <c r="Z18" s="91"/>
      <c r="AA18" s="91"/>
      <c r="AB18" s="16">
        <f>IF($M$11=1,"",IF($M$11=2,"in","???"))</f>
      </c>
      <c r="AC18" s="4"/>
      <c r="AD18" s="4"/>
      <c r="AE18" s="6"/>
    </row>
    <row r="19" spans="1:31" ht="13.5" customHeight="1">
      <c r="A19" s="8"/>
      <c r="B19" s="4"/>
      <c r="C19" s="4"/>
      <c r="D19" s="4"/>
      <c r="E19" s="4"/>
      <c r="F19" s="4"/>
      <c r="G19" s="4"/>
      <c r="K19" s="4"/>
      <c r="L19" s="4"/>
      <c r="P19" s="4"/>
      <c r="Q19" s="4"/>
      <c r="R19" s="4"/>
      <c r="S19" s="5"/>
      <c r="W19" s="4"/>
      <c r="X19" s="4"/>
      <c r="AB19" s="4"/>
      <c r="AC19" s="4"/>
      <c r="AD19" s="4"/>
      <c r="AE19" s="6"/>
    </row>
    <row r="20" spans="1:31" ht="13.5" customHeight="1">
      <c r="A20" s="4"/>
      <c r="B20" s="93" t="s">
        <v>33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6"/>
      <c r="X20" s="4"/>
      <c r="Y20" s="4"/>
      <c r="Z20" s="4"/>
      <c r="AA20" s="4"/>
      <c r="AB20" s="4"/>
      <c r="AC20" s="4"/>
      <c r="AD20" s="4"/>
      <c r="AE20" s="6"/>
    </row>
    <row r="21" spans="1:31" ht="13.5" customHeight="1">
      <c r="A21" s="4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6"/>
      <c r="X21" s="4"/>
      <c r="Y21" s="4"/>
      <c r="Z21" s="4"/>
      <c r="AA21" s="4"/>
      <c r="AB21" s="4"/>
      <c r="AC21" s="4"/>
      <c r="AD21" s="4"/>
      <c r="AE21" s="6"/>
    </row>
    <row r="22" spans="1:31" s="34" customFormat="1" ht="13.5" customHeight="1">
      <c r="A22" s="32"/>
      <c r="B22" s="16" t="s">
        <v>24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3"/>
      <c r="T22" s="16"/>
      <c r="U22" s="16"/>
      <c r="V22" s="16"/>
      <c r="W22" s="16"/>
      <c r="X22" s="10"/>
      <c r="Y22" s="10"/>
      <c r="Z22" s="10"/>
      <c r="AA22" s="10"/>
      <c r="AB22" s="10"/>
      <c r="AC22" s="10"/>
      <c r="AD22" s="10"/>
      <c r="AE22" s="16"/>
    </row>
    <row r="23" spans="1:31" ht="13.5" customHeight="1">
      <c r="A23" s="28"/>
      <c r="B23" s="94" t="s">
        <v>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0"/>
      <c r="R23" s="10"/>
      <c r="S23" s="35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6"/>
    </row>
    <row r="24" spans="1:31" ht="13.5" customHeight="1">
      <c r="A24" s="4"/>
      <c r="B24" s="95">
        <v>1</v>
      </c>
      <c r="C24" s="95"/>
      <c r="D24" s="96">
        <v>2</v>
      </c>
      <c r="E24" s="96"/>
      <c r="F24" s="96">
        <v>3</v>
      </c>
      <c r="G24" s="96"/>
      <c r="H24" s="96">
        <v>4</v>
      </c>
      <c r="I24" s="96"/>
      <c r="J24" s="96">
        <v>5</v>
      </c>
      <c r="K24" s="96"/>
      <c r="L24" s="96">
        <v>6</v>
      </c>
      <c r="M24" s="96"/>
      <c r="N24" s="97">
        <v>7</v>
      </c>
      <c r="O24" s="97"/>
      <c r="P24" s="98">
        <v>8</v>
      </c>
      <c r="Q24" s="99" t="s">
        <v>4</v>
      </c>
      <c r="R24" s="21"/>
      <c r="S24" s="5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6"/>
    </row>
    <row r="25" spans="1:31" ht="13.5" customHeight="1">
      <c r="A25" s="4"/>
      <c r="B25" s="95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7"/>
      <c r="O25" s="97"/>
      <c r="P25" s="98"/>
      <c r="Q25" s="99"/>
      <c r="R25" s="21"/>
      <c r="S25" s="5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6"/>
    </row>
    <row r="26" spans="1:31" ht="13.5" customHeight="1">
      <c r="A26" s="4"/>
      <c r="B26" s="100">
        <v>2</v>
      </c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102"/>
      <c r="P26" s="103"/>
      <c r="Q26" s="99"/>
      <c r="R26" s="21"/>
      <c r="S26" s="10"/>
      <c r="T26" s="104" t="s">
        <v>5</v>
      </c>
      <c r="U26" s="104"/>
      <c r="V26" s="10"/>
      <c r="W26" s="4"/>
      <c r="X26" s="10"/>
      <c r="Y26" s="10"/>
      <c r="Z26" s="10"/>
      <c r="AA26" s="4"/>
      <c r="AB26" s="10"/>
      <c r="AC26" s="36"/>
      <c r="AD26" s="36"/>
      <c r="AE26" s="16"/>
    </row>
    <row r="27" spans="1:31" ht="13.5" customHeight="1">
      <c r="A27" s="4"/>
      <c r="B27" s="100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2"/>
      <c r="P27" s="103"/>
      <c r="Q27" s="99"/>
      <c r="R27" s="21"/>
      <c r="S27" s="10"/>
      <c r="T27" s="37"/>
      <c r="U27" s="38"/>
      <c r="V27" s="105" t="s">
        <v>6</v>
      </c>
      <c r="W27" s="4"/>
      <c r="X27" s="10"/>
      <c r="Y27" s="10"/>
      <c r="Z27" s="10"/>
      <c r="AA27" s="10"/>
      <c r="AB27" s="10"/>
      <c r="AC27" s="106"/>
      <c r="AD27" s="106"/>
      <c r="AE27" s="94"/>
    </row>
    <row r="28" spans="1:31" ht="13.5" customHeight="1">
      <c r="A28" s="4"/>
      <c r="B28" s="100">
        <v>3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2"/>
      <c r="P28" s="103"/>
      <c r="Q28" s="99"/>
      <c r="R28" s="21"/>
      <c r="S28" s="10"/>
      <c r="T28" s="40"/>
      <c r="U28" s="41"/>
      <c r="V28" s="105"/>
      <c r="W28" s="4"/>
      <c r="X28" s="10"/>
      <c r="Y28" s="10"/>
      <c r="Z28" s="10"/>
      <c r="AA28" s="10"/>
      <c r="AB28" s="10"/>
      <c r="AC28" s="106"/>
      <c r="AD28" s="106"/>
      <c r="AE28" s="94"/>
    </row>
    <row r="29" spans="1:31" ht="13.5" customHeight="1">
      <c r="A29" s="4"/>
      <c r="B29" s="100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2"/>
      <c r="P29" s="103"/>
      <c r="Q29" s="99"/>
      <c r="R29" s="21"/>
      <c r="S29" s="99" t="s">
        <v>25</v>
      </c>
      <c r="T29" s="99"/>
      <c r="U29" s="99"/>
      <c r="V29" s="99"/>
      <c r="W29" s="4"/>
      <c r="X29" s="10"/>
      <c r="Y29" s="10"/>
      <c r="Z29" s="10"/>
      <c r="AA29" s="10"/>
      <c r="AB29" s="99"/>
      <c r="AC29" s="99"/>
      <c r="AD29" s="99"/>
      <c r="AE29" s="99"/>
    </row>
    <row r="30" spans="1:31" ht="13.5" customHeight="1">
      <c r="A30" s="4"/>
      <c r="B30" s="107">
        <v>4</v>
      </c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09"/>
      <c r="P30" s="110"/>
      <c r="Q30" s="99"/>
      <c r="R30" s="21"/>
      <c r="S30" s="10"/>
      <c r="T30" s="10"/>
      <c r="U30" s="10"/>
      <c r="V30" s="10"/>
      <c r="W30" s="4"/>
      <c r="X30" s="10"/>
      <c r="Y30" s="10"/>
      <c r="Z30" s="10"/>
      <c r="AA30" s="10"/>
      <c r="AB30" s="10"/>
      <c r="AC30" s="10"/>
      <c r="AD30" s="10"/>
      <c r="AE30" s="16"/>
    </row>
    <row r="31" spans="1:31" ht="13.5" customHeight="1">
      <c r="A31" s="4"/>
      <c r="B31" s="107"/>
      <c r="C31" s="107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  <c r="O31" s="109"/>
      <c r="P31" s="110"/>
      <c r="Q31" s="99"/>
      <c r="R31" s="21"/>
      <c r="S31" s="10"/>
      <c r="T31" s="10" t="s">
        <v>26</v>
      </c>
      <c r="U31" s="4"/>
      <c r="V31" s="10"/>
      <c r="W31" s="4"/>
      <c r="X31" s="10"/>
      <c r="Y31" s="10"/>
      <c r="Z31" s="10"/>
      <c r="AA31" s="10"/>
      <c r="AB31" s="10"/>
      <c r="AC31" s="10"/>
      <c r="AD31" s="10"/>
      <c r="AE31" s="16"/>
    </row>
    <row r="32" spans="1:31" ht="13.5" customHeight="1">
      <c r="A32" s="4"/>
      <c r="B32" s="111" t="s">
        <v>7</v>
      </c>
      <c r="C32" s="111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4"/>
      <c r="Q32" s="99"/>
      <c r="R32" s="21"/>
      <c r="S32" s="5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6"/>
    </row>
    <row r="33" spans="1:31" ht="13.5" customHeight="1">
      <c r="A33" s="4"/>
      <c r="B33" s="112" t="s">
        <v>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21"/>
      <c r="R33" s="21"/>
      <c r="S33" s="21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6"/>
    </row>
    <row r="34" spans="1:31" ht="13.5" customHeight="1">
      <c r="A34" s="4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1"/>
      <c r="S34" s="21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6"/>
    </row>
    <row r="35" spans="1:31" ht="13.5" customHeight="1" hidden="1">
      <c r="A35" s="45"/>
      <c r="B35" s="46" t="s">
        <v>9</v>
      </c>
      <c r="C35" s="46"/>
      <c r="D35" s="46"/>
      <c r="E35" s="46"/>
      <c r="F35" s="46"/>
      <c r="G35" s="46"/>
      <c r="H35" s="46"/>
      <c r="I35" s="47"/>
      <c r="J35" s="46"/>
      <c r="K35" s="46"/>
      <c r="L35" s="46"/>
      <c r="M35" s="46"/>
      <c r="N35" s="47"/>
      <c r="O35" s="48" t="s">
        <v>3</v>
      </c>
      <c r="P35" s="113">
        <f>(H$16*12+M$16)/(H$18*12+M$18)</f>
        <v>6.333333333333333</v>
      </c>
      <c r="Q35" s="113"/>
      <c r="R35" s="50"/>
      <c r="S35" s="51"/>
      <c r="T35" s="46"/>
      <c r="U35" s="46"/>
      <c r="V35" s="46"/>
      <c r="W35" s="46"/>
      <c r="X35" s="114"/>
      <c r="Y35" s="114"/>
      <c r="Z35" s="114"/>
      <c r="AA35" s="114"/>
      <c r="AB35" s="114"/>
      <c r="AC35" s="114"/>
      <c r="AD35" s="46"/>
      <c r="AE35" s="16"/>
    </row>
    <row r="36" spans="1:31" ht="13.5" customHeight="1" hidden="1">
      <c r="A36" s="45"/>
      <c r="B36" s="46" t="s">
        <v>10</v>
      </c>
      <c r="C36" s="46"/>
      <c r="D36" s="46"/>
      <c r="E36" s="46"/>
      <c r="F36" s="46"/>
      <c r="G36" s="46"/>
      <c r="H36" s="46"/>
      <c r="I36" s="47"/>
      <c r="J36" s="46"/>
      <c r="K36" s="46"/>
      <c r="L36" s="46"/>
      <c r="M36" s="46"/>
      <c r="N36" s="47"/>
      <c r="O36" s="48" t="s">
        <v>3</v>
      </c>
      <c r="P36" s="113">
        <f>INT((H$16*12+M$16)/(H$18*12+M$18))</f>
        <v>6</v>
      </c>
      <c r="Q36" s="113"/>
      <c r="R36" s="50"/>
      <c r="S36" s="51"/>
      <c r="T36" s="46"/>
      <c r="U36" s="46"/>
      <c r="V36" s="46"/>
      <c r="W36" s="46"/>
      <c r="X36" s="114"/>
      <c r="Y36" s="114"/>
      <c r="Z36" s="114"/>
      <c r="AA36" s="114"/>
      <c r="AB36" s="114"/>
      <c r="AC36" s="114"/>
      <c r="AD36" s="46"/>
      <c r="AE36" s="16"/>
    </row>
    <row r="37" spans="1:31" ht="13.5" customHeight="1" hidden="1">
      <c r="A37" s="45"/>
      <c r="B37" s="46" t="s">
        <v>11</v>
      </c>
      <c r="C37" s="46"/>
      <c r="D37" s="46"/>
      <c r="E37" s="46"/>
      <c r="F37" s="46"/>
      <c r="G37" s="46"/>
      <c r="H37" s="46"/>
      <c r="I37" s="47"/>
      <c r="J37" s="46"/>
      <c r="K37" s="46"/>
      <c r="L37" s="46"/>
      <c r="M37" s="46"/>
      <c r="N37" s="47"/>
      <c r="O37" s="48" t="s">
        <v>3</v>
      </c>
      <c r="P37" s="113">
        <f>(T$16*12+Y$16)/(T$18*12+Y$18)</f>
        <v>6.333333333333333</v>
      </c>
      <c r="Q37" s="113"/>
      <c r="R37" s="50"/>
      <c r="S37" s="51"/>
      <c r="T37" s="46"/>
      <c r="U37" s="46"/>
      <c r="V37" s="46"/>
      <c r="W37" s="46"/>
      <c r="X37" s="114"/>
      <c r="Y37" s="114"/>
      <c r="Z37" s="114"/>
      <c r="AA37" s="114"/>
      <c r="AB37" s="114"/>
      <c r="AC37" s="114"/>
      <c r="AD37" s="46"/>
      <c r="AE37" s="16"/>
    </row>
    <row r="38" spans="1:31" ht="13.5" customHeight="1" hidden="1">
      <c r="A38" s="45"/>
      <c r="B38" s="46" t="s">
        <v>10</v>
      </c>
      <c r="C38" s="46"/>
      <c r="D38" s="46"/>
      <c r="E38" s="46"/>
      <c r="F38" s="46"/>
      <c r="G38" s="46"/>
      <c r="H38" s="46"/>
      <c r="I38" s="47"/>
      <c r="J38" s="46"/>
      <c r="K38" s="46"/>
      <c r="L38" s="46"/>
      <c r="M38" s="46"/>
      <c r="N38" s="47"/>
      <c r="O38" s="48" t="s">
        <v>3</v>
      </c>
      <c r="P38" s="113">
        <f>INT((T$16*12+Y$16)/(T$18*12+Y$18))</f>
        <v>6</v>
      </c>
      <c r="Q38" s="113"/>
      <c r="R38" s="50"/>
      <c r="S38" s="51"/>
      <c r="T38" s="46"/>
      <c r="U38" s="46"/>
      <c r="V38" s="46"/>
      <c r="W38" s="46"/>
      <c r="X38" s="114"/>
      <c r="Y38" s="114"/>
      <c r="Z38" s="114"/>
      <c r="AA38" s="114"/>
      <c r="AB38" s="114"/>
      <c r="AC38" s="114"/>
      <c r="AD38" s="46"/>
      <c r="AE38" s="16"/>
    </row>
    <row r="39" spans="1:31" ht="13.5" customHeight="1" hidden="1">
      <c r="A39" s="45"/>
      <c r="B39" s="46" t="s">
        <v>12</v>
      </c>
      <c r="C39" s="52"/>
      <c r="D39" s="46"/>
      <c r="E39" s="46"/>
      <c r="F39" s="46"/>
      <c r="G39" s="46"/>
      <c r="H39" s="46"/>
      <c r="I39" s="47"/>
      <c r="J39" s="46"/>
      <c r="K39" s="46"/>
      <c r="L39" s="46"/>
      <c r="M39" s="46"/>
      <c r="N39" s="47"/>
      <c r="O39" s="52" t="s">
        <v>3</v>
      </c>
      <c r="P39" s="113">
        <f>IF(P35=P36,P36,P36+1)</f>
        <v>7</v>
      </c>
      <c r="Q39" s="113"/>
      <c r="R39" s="49"/>
      <c r="S39" s="51"/>
      <c r="T39" s="46"/>
      <c r="U39" s="46"/>
      <c r="V39" s="46"/>
      <c r="W39" s="46"/>
      <c r="X39" s="114"/>
      <c r="Y39" s="114"/>
      <c r="Z39" s="114"/>
      <c r="AA39" s="114"/>
      <c r="AB39" s="114"/>
      <c r="AC39" s="114"/>
      <c r="AD39" s="46"/>
      <c r="AE39" s="16"/>
    </row>
    <row r="40" spans="1:31" ht="13.5" customHeight="1" hidden="1">
      <c r="A40" s="45"/>
      <c r="B40" s="46" t="s">
        <v>13</v>
      </c>
      <c r="C40" s="52"/>
      <c r="D40" s="46"/>
      <c r="E40" s="46"/>
      <c r="F40" s="46"/>
      <c r="G40" s="46"/>
      <c r="H40" s="46"/>
      <c r="I40" s="47"/>
      <c r="J40" s="46"/>
      <c r="K40" s="46"/>
      <c r="L40" s="46"/>
      <c r="M40" s="46"/>
      <c r="N40" s="47"/>
      <c r="O40" s="52" t="s">
        <v>3</v>
      </c>
      <c r="P40" s="113">
        <f>IF(P37=P38,P38,P38+1)</f>
        <v>7</v>
      </c>
      <c r="Q40" s="113"/>
      <c r="R40" s="49"/>
      <c r="S40" s="51"/>
      <c r="T40" s="46"/>
      <c r="U40" s="46"/>
      <c r="V40" s="46"/>
      <c r="W40" s="46"/>
      <c r="X40" s="114"/>
      <c r="Y40" s="114"/>
      <c r="Z40" s="114"/>
      <c r="AA40" s="114"/>
      <c r="AB40" s="114"/>
      <c r="AC40" s="114"/>
      <c r="AD40" s="46"/>
      <c r="AE40" s="16"/>
    </row>
    <row r="41" spans="1:31" ht="13.5" customHeight="1" hidden="1">
      <c r="A41" s="45"/>
      <c r="B41" s="46" t="s">
        <v>14</v>
      </c>
      <c r="C41" s="52"/>
      <c r="D41" s="46"/>
      <c r="E41" s="46"/>
      <c r="F41" s="46"/>
      <c r="G41" s="46"/>
      <c r="H41" s="46"/>
      <c r="I41" s="47"/>
      <c r="J41" s="46"/>
      <c r="K41" s="46"/>
      <c r="L41" s="46"/>
      <c r="M41" s="46"/>
      <c r="N41" s="47"/>
      <c r="O41" s="52" t="s">
        <v>3</v>
      </c>
      <c r="P41" s="115">
        <f>P39*P40</f>
        <v>49</v>
      </c>
      <c r="Q41" s="115"/>
      <c r="R41" s="53"/>
      <c r="S41" s="51"/>
      <c r="T41" s="46"/>
      <c r="U41" s="46"/>
      <c r="V41" s="46"/>
      <c r="W41" s="46"/>
      <c r="X41" s="114"/>
      <c r="Y41" s="114"/>
      <c r="Z41" s="114"/>
      <c r="AA41" s="114"/>
      <c r="AB41" s="114"/>
      <c r="AC41" s="114"/>
      <c r="AD41" s="46"/>
      <c r="AE41" s="16"/>
    </row>
    <row r="42" spans="1:31" ht="13.5" customHeight="1" hidden="1">
      <c r="A42" s="45"/>
      <c r="B42" s="54" t="s">
        <v>15</v>
      </c>
      <c r="C42" s="46"/>
      <c r="D42" s="46"/>
      <c r="E42" s="46"/>
      <c r="F42" s="46"/>
      <c r="G42" s="46"/>
      <c r="H42" s="46"/>
      <c r="I42" s="47"/>
      <c r="J42" s="46"/>
      <c r="K42" s="46"/>
      <c r="L42" s="46"/>
      <c r="M42" s="46"/>
      <c r="N42" s="47"/>
      <c r="O42" s="52" t="s">
        <v>3</v>
      </c>
      <c r="P42" s="115">
        <f>(P39+1)*(P40+1)</f>
        <v>64</v>
      </c>
      <c r="Q42" s="115"/>
      <c r="R42" s="53"/>
      <c r="S42" s="51"/>
      <c r="T42" s="46"/>
      <c r="U42" s="46"/>
      <c r="V42" s="46"/>
      <c r="W42" s="46"/>
      <c r="X42" s="114"/>
      <c r="Y42" s="114"/>
      <c r="Z42" s="114"/>
      <c r="AA42" s="114"/>
      <c r="AB42" s="114"/>
      <c r="AC42" s="114"/>
      <c r="AD42" s="46"/>
      <c r="AE42" s="16"/>
    </row>
    <row r="43" spans="1:31" s="11" customFormat="1" ht="13.5" customHeight="1">
      <c r="A43" s="10"/>
      <c r="B43" s="10" t="s">
        <v>28</v>
      </c>
      <c r="C43" s="22"/>
      <c r="D43" s="22"/>
      <c r="E43" s="22"/>
      <c r="F43" s="22"/>
      <c r="G43" s="22"/>
      <c r="H43" s="22"/>
      <c r="I43" s="10"/>
      <c r="J43" s="10"/>
      <c r="K43" s="10"/>
      <c r="L43" s="10"/>
      <c r="M43" s="10"/>
      <c r="N43" s="22" t="s">
        <v>3</v>
      </c>
      <c r="O43" s="116">
        <f>P39</f>
        <v>7</v>
      </c>
      <c r="P43" s="116"/>
      <c r="Q43" s="116"/>
      <c r="R43" s="55" t="s">
        <v>30</v>
      </c>
      <c r="S43" s="55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6"/>
    </row>
    <row r="44" spans="1:31" s="11" customFormat="1" ht="13.5" customHeight="1">
      <c r="A44" s="10"/>
      <c r="B44" s="10" t="s">
        <v>27</v>
      </c>
      <c r="C44" s="22"/>
      <c r="D44" s="22"/>
      <c r="E44" s="22"/>
      <c r="F44" s="22"/>
      <c r="G44" s="22"/>
      <c r="H44" s="22"/>
      <c r="I44" s="10"/>
      <c r="J44" s="10"/>
      <c r="K44" s="10"/>
      <c r="L44" s="10"/>
      <c r="M44" s="10"/>
      <c r="N44" s="22" t="s">
        <v>3</v>
      </c>
      <c r="O44" s="116">
        <f>P40</f>
        <v>7</v>
      </c>
      <c r="P44" s="116"/>
      <c r="Q44" s="116"/>
      <c r="R44" s="55" t="s">
        <v>30</v>
      </c>
      <c r="S44" s="55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6"/>
    </row>
    <row r="45" spans="1:31" s="11" customFormat="1" ht="13.5" customHeight="1">
      <c r="A45" s="10"/>
      <c r="B45" s="16" t="s">
        <v>29</v>
      </c>
      <c r="C45" s="39"/>
      <c r="D45" s="39"/>
      <c r="E45" s="39"/>
      <c r="F45" s="39"/>
      <c r="G45" s="39"/>
      <c r="H45" s="39"/>
      <c r="I45" s="56"/>
      <c r="J45" s="10"/>
      <c r="K45" s="56"/>
      <c r="L45" s="16"/>
      <c r="M45" s="10"/>
      <c r="N45" s="39" t="s">
        <v>3</v>
      </c>
      <c r="O45" s="117">
        <f>O43*O44</f>
        <v>49</v>
      </c>
      <c r="P45" s="117"/>
      <c r="Q45" s="117"/>
      <c r="R45" s="57" t="s">
        <v>30</v>
      </c>
      <c r="S45" s="57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6"/>
    </row>
    <row r="46" spans="1:31" s="11" customFormat="1" ht="13.5" customHeight="1">
      <c r="A46" s="10"/>
      <c r="B46" s="16"/>
      <c r="C46" s="39"/>
      <c r="D46" s="39"/>
      <c r="E46" s="39"/>
      <c r="F46" s="39"/>
      <c r="G46" s="39"/>
      <c r="H46" s="39"/>
      <c r="I46" s="16"/>
      <c r="J46" s="10"/>
      <c r="K46" s="16"/>
      <c r="L46" s="16"/>
      <c r="M46" s="10"/>
      <c r="N46" s="39"/>
      <c r="O46" s="58"/>
      <c r="P46" s="58"/>
      <c r="Q46" s="10"/>
      <c r="R46" s="39"/>
      <c r="S46" s="3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6"/>
    </row>
    <row r="47" spans="1:31" s="11" customFormat="1" ht="13.5" customHeight="1">
      <c r="A47" s="10"/>
      <c r="B47" s="59" t="s">
        <v>31</v>
      </c>
      <c r="C47" s="56"/>
      <c r="D47" s="56"/>
      <c r="E47" s="56"/>
      <c r="F47" s="56"/>
      <c r="G47" s="56"/>
      <c r="H47" s="56"/>
      <c r="I47" s="56"/>
      <c r="J47" s="10"/>
      <c r="K47" s="56"/>
      <c r="L47" s="16"/>
      <c r="M47" s="10"/>
      <c r="N47" s="56" t="s">
        <v>3</v>
      </c>
      <c r="O47" s="117">
        <f>(1+O43)*(1+O44)</f>
        <v>64</v>
      </c>
      <c r="P47" s="117"/>
      <c r="Q47" s="117"/>
      <c r="R47" s="19" t="s">
        <v>30</v>
      </c>
      <c r="S47" s="56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10"/>
      <c r="AE47" s="16"/>
    </row>
    <row r="48" spans="1:31" s="11" customFormat="1" ht="13.5" customHeight="1">
      <c r="A48" s="16"/>
      <c r="B48" s="59"/>
      <c r="C48" s="56"/>
      <c r="D48" s="56"/>
      <c r="E48" s="56"/>
      <c r="F48" s="56"/>
      <c r="G48" s="56"/>
      <c r="H48" s="56"/>
      <c r="I48" s="56"/>
      <c r="J48" s="56"/>
      <c r="K48" s="56"/>
      <c r="L48" s="61"/>
      <c r="M48" s="61"/>
      <c r="N48" s="19"/>
      <c r="O48" s="56"/>
      <c r="P48" s="56"/>
      <c r="Q48" s="56"/>
      <c r="R48" s="56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39"/>
      <c r="AE48" s="56"/>
    </row>
    <row r="49" spans="1:31" ht="13.5" customHeight="1">
      <c r="A49" s="4"/>
      <c r="B49" s="118" t="s">
        <v>32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60"/>
      <c r="X49" s="60"/>
      <c r="Y49" s="60"/>
      <c r="Z49" s="60"/>
      <c r="AA49" s="60"/>
      <c r="AB49" s="60"/>
      <c r="AC49" s="60"/>
      <c r="AD49" s="4"/>
      <c r="AE49" s="6"/>
    </row>
    <row r="50" spans="1:31" ht="13.5" customHeight="1">
      <c r="A50" s="4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60"/>
      <c r="X50" s="60"/>
      <c r="Y50" s="60"/>
      <c r="Z50" s="60"/>
      <c r="AA50" s="60"/>
      <c r="AB50" s="60"/>
      <c r="AC50" s="60"/>
      <c r="AD50" s="4"/>
      <c r="AE50" s="6"/>
    </row>
    <row r="51" spans="1:31" ht="13.5" customHeight="1">
      <c r="A51" s="4"/>
      <c r="B51" s="20" t="s">
        <v>24</v>
      </c>
      <c r="C51" s="56"/>
      <c r="D51" s="56"/>
      <c r="E51" s="56"/>
      <c r="F51" s="56"/>
      <c r="G51" s="56"/>
      <c r="H51" s="56"/>
      <c r="I51" s="10"/>
      <c r="J51" s="56"/>
      <c r="K51" s="56"/>
      <c r="L51" s="56"/>
      <c r="M51" s="56"/>
      <c r="N51" s="62"/>
      <c r="O51" s="62"/>
      <c r="P51" s="62"/>
      <c r="Q51" s="60"/>
      <c r="R51" s="60"/>
      <c r="S51" s="63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4"/>
      <c r="AE51" s="6"/>
    </row>
    <row r="52" spans="1:31" ht="13.5" customHeight="1">
      <c r="A52" s="4"/>
      <c r="B52" s="112" t="s">
        <v>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28"/>
      <c r="R52" s="28"/>
      <c r="S52" s="6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6"/>
    </row>
    <row r="53" spans="1:31" ht="13.5" customHeight="1">
      <c r="A53" s="4"/>
      <c r="B53" s="119">
        <v>1</v>
      </c>
      <c r="C53" s="65"/>
      <c r="D53" s="120">
        <v>2</v>
      </c>
      <c r="E53" s="120"/>
      <c r="F53" s="120">
        <v>3</v>
      </c>
      <c r="G53" s="120"/>
      <c r="H53" s="120">
        <v>4</v>
      </c>
      <c r="I53" s="120"/>
      <c r="J53" s="120">
        <v>5</v>
      </c>
      <c r="K53" s="120"/>
      <c r="L53" s="120">
        <v>6</v>
      </c>
      <c r="M53" s="120"/>
      <c r="N53" s="121">
        <v>7</v>
      </c>
      <c r="O53" s="121"/>
      <c r="P53" s="122">
        <v>8</v>
      </c>
      <c r="Q53" s="99" t="s">
        <v>4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6"/>
    </row>
    <row r="54" spans="1:31" ht="13.5" customHeight="1">
      <c r="A54" s="4"/>
      <c r="B54" s="119"/>
      <c r="C54" s="66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1"/>
      <c r="O54" s="121"/>
      <c r="P54" s="122"/>
      <c r="Q54" s="99"/>
      <c r="R54" s="4"/>
      <c r="S54" s="4"/>
      <c r="T54" s="4"/>
      <c r="U54" s="4"/>
      <c r="V54" s="10"/>
      <c r="W54" s="10"/>
      <c r="X54" s="10"/>
      <c r="Y54" s="10"/>
      <c r="Z54" s="4"/>
      <c r="AA54" s="4"/>
      <c r="AB54" s="4"/>
      <c r="AC54" s="4"/>
      <c r="AD54" s="4"/>
      <c r="AE54" s="6"/>
    </row>
    <row r="55" spans="1:31" ht="13.5" customHeight="1">
      <c r="A55" s="4"/>
      <c r="B55" s="123">
        <v>2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5"/>
      <c r="P55" s="125"/>
      <c r="Q55" s="99"/>
      <c r="R55" s="4"/>
      <c r="S55" s="10"/>
      <c r="T55" s="104" t="s">
        <v>5</v>
      </c>
      <c r="U55" s="104"/>
      <c r="V55" s="10"/>
      <c r="W55" s="4"/>
      <c r="X55" s="4"/>
      <c r="Y55" s="4"/>
      <c r="Z55" s="4"/>
      <c r="AA55" s="4"/>
      <c r="AB55" s="4"/>
      <c r="AC55" s="4"/>
      <c r="AD55" s="4"/>
      <c r="AE55" s="6"/>
    </row>
    <row r="56" spans="1:31" ht="13.5" customHeight="1">
      <c r="A56" s="4"/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5"/>
      <c r="P56" s="125"/>
      <c r="Q56" s="99"/>
      <c r="R56" s="4"/>
      <c r="S56" s="10"/>
      <c r="T56" s="37"/>
      <c r="U56" s="38"/>
      <c r="V56" s="105" t="s">
        <v>6</v>
      </c>
      <c r="W56" s="4"/>
      <c r="X56" s="4"/>
      <c r="Y56" s="4"/>
      <c r="Z56" s="4"/>
      <c r="AA56" s="4"/>
      <c r="AB56" s="4"/>
      <c r="AC56" s="4"/>
      <c r="AD56" s="4"/>
      <c r="AE56" s="6"/>
    </row>
    <row r="57" spans="1:31" ht="13.5" customHeight="1">
      <c r="A57" s="4"/>
      <c r="B57" s="126">
        <v>3</v>
      </c>
      <c r="C57" s="67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99"/>
      <c r="R57" s="4"/>
      <c r="S57" s="10"/>
      <c r="T57" s="40"/>
      <c r="U57" s="41"/>
      <c r="V57" s="105"/>
      <c r="W57" s="4"/>
      <c r="X57" s="4"/>
      <c r="Y57" s="4"/>
      <c r="Z57" s="4"/>
      <c r="AA57" s="4"/>
      <c r="AB57" s="4"/>
      <c r="AC57" s="4"/>
      <c r="AD57" s="4"/>
      <c r="AE57" s="6"/>
    </row>
    <row r="58" spans="1:31" ht="13.5" customHeight="1">
      <c r="A58" s="4"/>
      <c r="B58" s="126"/>
      <c r="C58" s="66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99"/>
      <c r="R58" s="4"/>
      <c r="S58" s="99" t="s">
        <v>25</v>
      </c>
      <c r="T58" s="99"/>
      <c r="U58" s="99"/>
      <c r="V58" s="99"/>
      <c r="W58" s="4"/>
      <c r="X58" s="4"/>
      <c r="Y58" s="4"/>
      <c r="Z58" s="4"/>
      <c r="AA58" s="4"/>
      <c r="AB58" s="4"/>
      <c r="AC58" s="4"/>
      <c r="AD58" s="4"/>
      <c r="AE58" s="6"/>
    </row>
    <row r="59" spans="1:31" ht="13.5" customHeight="1">
      <c r="A59" s="4"/>
      <c r="B59" s="127">
        <v>4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9"/>
      <c r="P59" s="129"/>
      <c r="Q59" s="99"/>
      <c r="R59" s="4"/>
      <c r="S59" s="4"/>
      <c r="T59" s="4"/>
      <c r="U59" s="4"/>
      <c r="V59" s="10"/>
      <c r="W59" s="4"/>
      <c r="X59" s="10"/>
      <c r="Y59" s="10"/>
      <c r="Z59" s="4"/>
      <c r="AA59" s="4"/>
      <c r="AB59" s="4"/>
      <c r="AC59" s="4"/>
      <c r="AD59" s="4"/>
      <c r="AE59" s="6"/>
    </row>
    <row r="60" spans="1:31" ht="13.5" customHeight="1">
      <c r="A60" s="4"/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9"/>
      <c r="P60" s="129"/>
      <c r="Q60" s="99"/>
      <c r="R60" s="4"/>
      <c r="S60" s="4"/>
      <c r="T60" s="10" t="s">
        <v>26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6"/>
    </row>
    <row r="61" spans="1:31" ht="13.5" customHeight="1">
      <c r="A61" s="4"/>
      <c r="B61" s="69">
        <v>5</v>
      </c>
      <c r="C61" s="70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68"/>
      <c r="Q61" s="9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6"/>
    </row>
    <row r="62" spans="1:31" ht="13.5" customHeight="1">
      <c r="A62" s="4"/>
      <c r="B62" s="112" t="s">
        <v>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0"/>
      <c r="R62" s="10"/>
      <c r="S62" s="2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4"/>
      <c r="AE62" s="6"/>
    </row>
    <row r="63" spans="1:31" ht="13.5" customHeight="1">
      <c r="A63" s="4"/>
      <c r="B63" s="56"/>
      <c r="C63" s="20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10"/>
      <c r="R63" s="10"/>
      <c r="S63" s="2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4"/>
      <c r="AE63" s="6"/>
    </row>
    <row r="64" spans="1:31" ht="13.5" customHeight="1" hidden="1">
      <c r="A64" s="46"/>
      <c r="B64" s="54" t="s">
        <v>16</v>
      </c>
      <c r="C64" s="53"/>
      <c r="D64" s="53"/>
      <c r="E64" s="53"/>
      <c r="F64" s="53"/>
      <c r="G64" s="53"/>
      <c r="H64" s="53"/>
      <c r="I64" s="46"/>
      <c r="J64" s="46"/>
      <c r="K64" s="46"/>
      <c r="L64" s="53"/>
      <c r="M64" s="46"/>
      <c r="N64" s="46"/>
      <c r="O64" s="53" t="s">
        <v>3</v>
      </c>
      <c r="P64" s="115">
        <f>P39+1</f>
        <v>8</v>
      </c>
      <c r="Q64" s="115"/>
      <c r="R64" s="71"/>
      <c r="S64" s="72"/>
      <c r="T64" s="46"/>
      <c r="U64" s="46"/>
      <c r="V64" s="46"/>
      <c r="W64" s="46"/>
      <c r="X64" s="114"/>
      <c r="Y64" s="114"/>
      <c r="Z64" s="114"/>
      <c r="AA64" s="114"/>
      <c r="AB64" s="114"/>
      <c r="AC64" s="114"/>
      <c r="AD64" s="45"/>
      <c r="AE64" s="6"/>
    </row>
    <row r="65" spans="1:31" ht="13.5" customHeight="1" hidden="1">
      <c r="A65" s="46"/>
      <c r="B65" s="54" t="s">
        <v>17</v>
      </c>
      <c r="C65" s="53"/>
      <c r="D65" s="53"/>
      <c r="E65" s="53"/>
      <c r="F65" s="53"/>
      <c r="G65" s="53"/>
      <c r="H65" s="53"/>
      <c r="I65" s="46"/>
      <c r="J65" s="46"/>
      <c r="K65" s="46"/>
      <c r="L65" s="53"/>
      <c r="M65" s="46"/>
      <c r="N65" s="46"/>
      <c r="O65" s="53" t="s">
        <v>3</v>
      </c>
      <c r="P65" s="115">
        <f>P39*2</f>
        <v>14</v>
      </c>
      <c r="Q65" s="115"/>
      <c r="R65" s="71"/>
      <c r="S65" s="72"/>
      <c r="T65" s="46"/>
      <c r="U65" s="46"/>
      <c r="V65" s="46"/>
      <c r="W65" s="46"/>
      <c r="X65" s="114"/>
      <c r="Y65" s="114"/>
      <c r="Z65" s="114"/>
      <c r="AA65" s="114"/>
      <c r="AB65" s="114"/>
      <c r="AC65" s="114"/>
      <c r="AD65" s="45"/>
      <c r="AE65" s="6"/>
    </row>
    <row r="66" spans="1:31" ht="13.5" customHeight="1" hidden="1">
      <c r="A66" s="46"/>
      <c r="B66" s="54" t="s">
        <v>18</v>
      </c>
      <c r="C66" s="53"/>
      <c r="D66" s="53"/>
      <c r="E66" s="53"/>
      <c r="F66" s="53"/>
      <c r="G66" s="53"/>
      <c r="H66" s="53"/>
      <c r="I66" s="46"/>
      <c r="J66" s="46"/>
      <c r="K66" s="46"/>
      <c r="L66" s="53"/>
      <c r="M66" s="46"/>
      <c r="N66" s="46"/>
      <c r="O66" s="53" t="s">
        <v>3</v>
      </c>
      <c r="P66" s="115">
        <f>P40-1</f>
        <v>6</v>
      </c>
      <c r="Q66" s="115"/>
      <c r="R66" s="71"/>
      <c r="S66" s="72"/>
      <c r="T66" s="46"/>
      <c r="U66" s="46"/>
      <c r="V66" s="46"/>
      <c r="W66" s="46"/>
      <c r="X66" s="114"/>
      <c r="Y66" s="114"/>
      <c r="Z66" s="114"/>
      <c r="AA66" s="114"/>
      <c r="AB66" s="114"/>
      <c r="AC66" s="114"/>
      <c r="AD66" s="45"/>
      <c r="AE66" s="6"/>
    </row>
    <row r="67" spans="1:31" ht="13.5" customHeight="1" hidden="1">
      <c r="A67" s="46"/>
      <c r="B67" s="54" t="s">
        <v>15</v>
      </c>
      <c r="C67" s="47"/>
      <c r="D67" s="53"/>
      <c r="E67" s="53"/>
      <c r="F67" s="53"/>
      <c r="G67" s="53"/>
      <c r="H67" s="53"/>
      <c r="I67" s="53"/>
      <c r="J67" s="46"/>
      <c r="K67" s="46"/>
      <c r="L67" s="53"/>
      <c r="M67" s="46"/>
      <c r="N67" s="53"/>
      <c r="O67" s="53" t="s">
        <v>3</v>
      </c>
      <c r="P67" s="115">
        <f>(2*P64)+(P66*P65)</f>
        <v>100</v>
      </c>
      <c r="Q67" s="115"/>
      <c r="R67" s="53"/>
      <c r="S67" s="72"/>
      <c r="T67" s="46"/>
      <c r="U67" s="46"/>
      <c r="V67" s="46"/>
      <c r="W67" s="46"/>
      <c r="X67" s="114"/>
      <c r="Y67" s="114"/>
      <c r="Z67" s="114"/>
      <c r="AA67" s="114"/>
      <c r="AB67" s="114"/>
      <c r="AC67" s="114"/>
      <c r="AD67" s="45"/>
      <c r="AE67" s="6"/>
    </row>
    <row r="68" spans="1:43" s="11" customFormat="1" ht="13.5" customHeight="1">
      <c r="A68" s="10"/>
      <c r="B68" s="10" t="s">
        <v>28</v>
      </c>
      <c r="C68" s="22"/>
      <c r="D68" s="22"/>
      <c r="E68" s="22"/>
      <c r="F68" s="22"/>
      <c r="G68" s="22"/>
      <c r="H68" s="22"/>
      <c r="I68" s="10"/>
      <c r="J68" s="10"/>
      <c r="K68" s="10"/>
      <c r="L68" s="10"/>
      <c r="M68" s="10"/>
      <c r="N68" s="22" t="s">
        <v>3</v>
      </c>
      <c r="O68" s="10"/>
      <c r="P68" s="73">
        <f>O43</f>
        <v>7</v>
      </c>
      <c r="Q68" s="73"/>
      <c r="R68" s="55" t="s">
        <v>30</v>
      </c>
      <c r="S68" s="10"/>
      <c r="T68" s="10"/>
      <c r="U68" s="22"/>
      <c r="V68" s="10"/>
      <c r="W68" s="10"/>
      <c r="X68" s="10"/>
      <c r="Y68" s="10"/>
      <c r="Z68" s="10"/>
      <c r="AA68" s="10"/>
      <c r="AB68" s="10"/>
      <c r="AC68" s="10"/>
      <c r="AD68" s="10"/>
      <c r="AE68" s="16"/>
      <c r="AP68" s="74"/>
      <c r="AQ68" s="75"/>
    </row>
    <row r="69" spans="1:43" s="11" customFormat="1" ht="13.5" customHeight="1">
      <c r="A69" s="10"/>
      <c r="B69" s="10" t="s">
        <v>27</v>
      </c>
      <c r="C69" s="22"/>
      <c r="D69" s="22"/>
      <c r="E69" s="22"/>
      <c r="F69" s="22"/>
      <c r="G69" s="22"/>
      <c r="H69" s="22"/>
      <c r="I69" s="10"/>
      <c r="J69" s="10"/>
      <c r="K69" s="10"/>
      <c r="L69" s="10"/>
      <c r="M69" s="10"/>
      <c r="N69" s="22" t="s">
        <v>3</v>
      </c>
      <c r="O69" s="10"/>
      <c r="P69" s="73">
        <f>O44</f>
        <v>7</v>
      </c>
      <c r="Q69" s="73"/>
      <c r="R69" s="55" t="s">
        <v>30</v>
      </c>
      <c r="S69" s="10"/>
      <c r="T69" s="10"/>
      <c r="U69" s="10"/>
      <c r="V69" s="22"/>
      <c r="W69" s="22"/>
      <c r="X69" s="10"/>
      <c r="Y69" s="10"/>
      <c r="Z69" s="10"/>
      <c r="AA69" s="10"/>
      <c r="AB69" s="10"/>
      <c r="AC69" s="10"/>
      <c r="AD69" s="10"/>
      <c r="AE69" s="16"/>
      <c r="AP69" s="74"/>
      <c r="AQ69" s="75"/>
    </row>
    <row r="70" spans="1:43" s="11" customFormat="1" ht="13.5" customHeight="1">
      <c r="A70" s="10"/>
      <c r="B70" s="16" t="s">
        <v>29</v>
      </c>
      <c r="C70" s="39"/>
      <c r="D70" s="39"/>
      <c r="E70" s="39"/>
      <c r="F70" s="39"/>
      <c r="G70" s="39"/>
      <c r="H70" s="39"/>
      <c r="I70" s="56"/>
      <c r="J70" s="56"/>
      <c r="K70" s="56"/>
      <c r="L70" s="56"/>
      <c r="M70" s="56"/>
      <c r="N70" s="39" t="s">
        <v>3</v>
      </c>
      <c r="O70" s="117">
        <f>O45</f>
        <v>49</v>
      </c>
      <c r="P70" s="117"/>
      <c r="Q70" s="117"/>
      <c r="R70" s="57" t="s">
        <v>30</v>
      </c>
      <c r="S70" s="16"/>
      <c r="T70" s="16"/>
      <c r="U70" s="16"/>
      <c r="V70" s="39"/>
      <c r="W70" s="39"/>
      <c r="X70" s="10"/>
      <c r="Y70" s="10"/>
      <c r="Z70" s="10"/>
      <c r="AA70" s="10"/>
      <c r="AB70" s="10"/>
      <c r="AC70" s="10"/>
      <c r="AD70" s="10"/>
      <c r="AE70" s="16"/>
      <c r="AP70" s="74"/>
      <c r="AQ70" s="75"/>
    </row>
    <row r="71" spans="1:31" s="11" customFormat="1" ht="13.5" customHeight="1">
      <c r="A71" s="10"/>
      <c r="B71" s="10"/>
      <c r="C71" s="22"/>
      <c r="D71" s="22"/>
      <c r="E71" s="22"/>
      <c r="F71" s="22"/>
      <c r="G71" s="22"/>
      <c r="H71" s="22"/>
      <c r="I71" s="10"/>
      <c r="J71" s="10"/>
      <c r="K71" s="10"/>
      <c r="L71" s="10"/>
      <c r="M71" s="10"/>
      <c r="N71" s="22"/>
      <c r="O71" s="22"/>
      <c r="P71" s="76"/>
      <c r="Q71" s="77"/>
      <c r="R71" s="39"/>
      <c r="S71" s="10"/>
      <c r="T71" s="16"/>
      <c r="U71" s="16"/>
      <c r="V71" s="16"/>
      <c r="W71" s="16"/>
      <c r="X71" s="10"/>
      <c r="Y71" s="10"/>
      <c r="Z71" s="10"/>
      <c r="AA71" s="10"/>
      <c r="AB71" s="10"/>
      <c r="AC71" s="10"/>
      <c r="AD71" s="10"/>
      <c r="AE71" s="16"/>
    </row>
    <row r="72" spans="1:33" s="11" customFormat="1" ht="13.5" customHeight="1">
      <c r="A72" s="10"/>
      <c r="B72" s="59" t="s">
        <v>31</v>
      </c>
      <c r="C72" s="56"/>
      <c r="D72" s="56"/>
      <c r="E72" s="56"/>
      <c r="F72" s="16"/>
      <c r="G72" s="16"/>
      <c r="H72" s="16"/>
      <c r="I72" s="16"/>
      <c r="J72" s="56"/>
      <c r="K72" s="56"/>
      <c r="L72" s="56"/>
      <c r="M72" s="56"/>
      <c r="N72" s="56" t="s">
        <v>3</v>
      </c>
      <c r="O72" s="117">
        <f>P67</f>
        <v>100</v>
      </c>
      <c r="P72" s="117"/>
      <c r="Q72" s="117"/>
      <c r="R72" s="19" t="s">
        <v>30</v>
      </c>
      <c r="S72" s="16"/>
      <c r="T72" s="16"/>
      <c r="U72" s="59"/>
      <c r="V72" s="59"/>
      <c r="W72" s="59"/>
      <c r="X72" s="10"/>
      <c r="Y72" s="10"/>
      <c r="Z72" s="10"/>
      <c r="AA72" s="10"/>
      <c r="AB72" s="10"/>
      <c r="AC72" s="10"/>
      <c r="AD72" s="10"/>
      <c r="AE72" s="16"/>
      <c r="AF72" s="13"/>
      <c r="AG72" s="78"/>
    </row>
    <row r="73" spans="1:33" s="11" customFormat="1" ht="13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5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6"/>
      <c r="AF73" s="79"/>
      <c r="AG73" s="13"/>
    </row>
    <row r="74" spans="1:33" ht="15.75" customHeight="1">
      <c r="A74" s="4"/>
      <c r="B74" s="80" t="s">
        <v>34</v>
      </c>
      <c r="C74" s="81"/>
      <c r="D74" s="80" t="s">
        <v>35</v>
      </c>
      <c r="E74" s="82"/>
      <c r="F74" s="83"/>
      <c r="G74" s="82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4"/>
      <c r="AF74" s="85"/>
      <c r="AG74" s="85"/>
    </row>
    <row r="75" spans="1:33" ht="15.75" customHeight="1">
      <c r="A75" s="4"/>
      <c r="B75" s="81"/>
      <c r="C75" s="81"/>
      <c r="D75" s="80" t="s">
        <v>36</v>
      </c>
      <c r="E75" s="82"/>
      <c r="F75" s="83"/>
      <c r="G75" s="82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4"/>
      <c r="AF75" s="85"/>
      <c r="AG75" s="85"/>
    </row>
    <row r="76" spans="1:33" ht="15.75" customHeight="1">
      <c r="A76" s="4"/>
      <c r="B76" s="81"/>
      <c r="C76" s="81"/>
      <c r="D76" s="80" t="s">
        <v>37</v>
      </c>
      <c r="E76" s="82"/>
      <c r="F76" s="83"/>
      <c r="G76" s="82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4"/>
      <c r="AF76" s="85"/>
      <c r="AG76" s="85"/>
    </row>
  </sheetData>
  <sheetProtection selectLockedCells="1" selectUnlockedCells="1"/>
  <mergeCells count="126">
    <mergeCell ref="O70:Q70"/>
    <mergeCell ref="O72:Q72"/>
    <mergeCell ref="Y2:AC4"/>
    <mergeCell ref="B62:P62"/>
    <mergeCell ref="P64:Q64"/>
    <mergeCell ref="X64:AC67"/>
    <mergeCell ref="P65:Q65"/>
    <mergeCell ref="P66:Q66"/>
    <mergeCell ref="P67:Q67"/>
    <mergeCell ref="D61:E61"/>
    <mergeCell ref="F61:G61"/>
    <mergeCell ref="H61:I61"/>
    <mergeCell ref="J61:K61"/>
    <mergeCell ref="L61:M61"/>
    <mergeCell ref="N61:O61"/>
    <mergeCell ref="S58:V58"/>
    <mergeCell ref="M59:N60"/>
    <mergeCell ref="O59:P60"/>
    <mergeCell ref="B59:B60"/>
    <mergeCell ref="C59:D60"/>
    <mergeCell ref="E59:F60"/>
    <mergeCell ref="G59:H60"/>
    <mergeCell ref="I59:J60"/>
    <mergeCell ref="K59:L60"/>
    <mergeCell ref="T55:U55"/>
    <mergeCell ref="V56:V57"/>
    <mergeCell ref="B57:B58"/>
    <mergeCell ref="D57:E58"/>
    <mergeCell ref="F57:G58"/>
    <mergeCell ref="H57:I58"/>
    <mergeCell ref="J57:K58"/>
    <mergeCell ref="L57:M58"/>
    <mergeCell ref="N57:O58"/>
    <mergeCell ref="P57:P58"/>
    <mergeCell ref="P53:P54"/>
    <mergeCell ref="Q53:Q61"/>
    <mergeCell ref="B55:B56"/>
    <mergeCell ref="C55:D56"/>
    <mergeCell ref="E55:F56"/>
    <mergeCell ref="G55:H56"/>
    <mergeCell ref="I55:J56"/>
    <mergeCell ref="K55:L56"/>
    <mergeCell ref="M55:N56"/>
    <mergeCell ref="O55:P56"/>
    <mergeCell ref="O47:Q47"/>
    <mergeCell ref="B49:V50"/>
    <mergeCell ref="B52:P52"/>
    <mergeCell ref="B53:B54"/>
    <mergeCell ref="D53:E54"/>
    <mergeCell ref="F53:G54"/>
    <mergeCell ref="H53:I54"/>
    <mergeCell ref="J53:K54"/>
    <mergeCell ref="L53:M54"/>
    <mergeCell ref="N53:O54"/>
    <mergeCell ref="P40:Q40"/>
    <mergeCell ref="P41:Q41"/>
    <mergeCell ref="P42:Q42"/>
    <mergeCell ref="O43:Q43"/>
    <mergeCell ref="O44:Q44"/>
    <mergeCell ref="O45:Q45"/>
    <mergeCell ref="N30:O31"/>
    <mergeCell ref="P30:P31"/>
    <mergeCell ref="B32:C32"/>
    <mergeCell ref="B33:P33"/>
    <mergeCell ref="P35:Q35"/>
    <mergeCell ref="X35:AC42"/>
    <mergeCell ref="P36:Q36"/>
    <mergeCell ref="P37:Q37"/>
    <mergeCell ref="P38:Q38"/>
    <mergeCell ref="P39:Q39"/>
    <mergeCell ref="N28:O29"/>
    <mergeCell ref="P28:P29"/>
    <mergeCell ref="S29:V29"/>
    <mergeCell ref="AB29:AE29"/>
    <mergeCell ref="B30:C31"/>
    <mergeCell ref="D30:E31"/>
    <mergeCell ref="F30:G31"/>
    <mergeCell ref="H30:I31"/>
    <mergeCell ref="J30:K31"/>
    <mergeCell ref="L30:M31"/>
    <mergeCell ref="T26:U26"/>
    <mergeCell ref="V27:V28"/>
    <mergeCell ref="AC27:AD28"/>
    <mergeCell ref="AE27:AE28"/>
    <mergeCell ref="B28:C29"/>
    <mergeCell ref="D28:E29"/>
    <mergeCell ref="F28:G29"/>
    <mergeCell ref="H28:I29"/>
    <mergeCell ref="J28:K29"/>
    <mergeCell ref="L28:M29"/>
    <mergeCell ref="P24:P25"/>
    <mergeCell ref="Q24:Q32"/>
    <mergeCell ref="B26:C27"/>
    <mergeCell ref="D26:E27"/>
    <mergeCell ref="F26:G27"/>
    <mergeCell ref="H26:I27"/>
    <mergeCell ref="J26:K27"/>
    <mergeCell ref="L26:M27"/>
    <mergeCell ref="N26:O27"/>
    <mergeCell ref="P26:P27"/>
    <mergeCell ref="Y18:AA18"/>
    <mergeCell ref="B20:V21"/>
    <mergeCell ref="B23:P23"/>
    <mergeCell ref="B24:C25"/>
    <mergeCell ref="D24:E25"/>
    <mergeCell ref="F24:G25"/>
    <mergeCell ref="H24:I25"/>
    <mergeCell ref="J24:K25"/>
    <mergeCell ref="L24:M25"/>
    <mergeCell ref="N24:O25"/>
    <mergeCell ref="H18:J18"/>
    <mergeCell ref="K18:L18"/>
    <mergeCell ref="M18:O18"/>
    <mergeCell ref="P18:Q18"/>
    <mergeCell ref="T18:V18"/>
    <mergeCell ref="W18:X18"/>
    <mergeCell ref="B8:AD9"/>
    <mergeCell ref="M11:O11"/>
    <mergeCell ref="B13:M13"/>
    <mergeCell ref="H16:J16"/>
    <mergeCell ref="K16:L16"/>
    <mergeCell ref="M16:O16"/>
    <mergeCell ref="P16:Q16"/>
    <mergeCell ref="T16:V16"/>
    <mergeCell ref="W16:X16"/>
    <mergeCell ref="Y16:AA16"/>
  </mergeCells>
  <conditionalFormatting sqref="M16:O16 M18:O18 Y16:AA16 Y18:AA18">
    <cfRule type="expression" priority="1" dxfId="1" stopIfTrue="1">
      <formula>$M$11=2</formula>
    </cfRule>
  </conditionalFormatting>
  <printOptions/>
  <pageMargins left="0.7083333333333334" right="0.7083333333333334" top="0.5513888888888889" bottom="0.5513888888888889" header="0.5118055555555555" footer="0.5118055555555555"/>
  <pageSetup fitToHeight="1" fitToWidth="1" horizontalDpi="300" verticalDpi="3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</dc:creator>
  <cp:keywords/>
  <dc:description/>
  <cp:lastModifiedBy>jozef</cp:lastModifiedBy>
  <cp:lastPrinted>2019-03-08T11:16:14Z</cp:lastPrinted>
  <dcterms:created xsi:type="dcterms:W3CDTF">2019-03-08T11:00:36Z</dcterms:created>
  <dcterms:modified xsi:type="dcterms:W3CDTF">2020-11-20T08:55:16Z</dcterms:modified>
  <cp:category/>
  <cp:version/>
  <cp:contentType/>
  <cp:contentStatus/>
</cp:coreProperties>
</file>